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180" windowWidth="23256" windowHeight="12252"/>
  </bookViews>
  <sheets>
    <sheet name="Общая статистика" sheetId="1" r:id="rId1"/>
    <sheet name="Сведения о предприятиях" sheetId="2" r:id="rId2"/>
  </sheets>
  <calcPr calcId="144525"/>
</workbook>
</file>

<file path=xl/calcChain.xml><?xml version="1.0" encoding="utf-8"?>
<calcChain xmlns="http://schemas.openxmlformats.org/spreadsheetml/2006/main">
  <c r="U22" i="1" l="1"/>
  <c r="T22" i="1"/>
  <c r="S22" i="1"/>
  <c r="Q22" i="1"/>
  <c r="P22" i="1"/>
  <c r="K10" i="1"/>
  <c r="K22" i="1" s="1"/>
  <c r="J22" i="1"/>
  <c r="H22" i="1"/>
  <c r="G22" i="1"/>
  <c r="R6" i="1"/>
  <c r="O6" i="1"/>
  <c r="L6" i="1"/>
  <c r="I6" i="1"/>
  <c r="R14" i="1" l="1"/>
  <c r="O14" i="1"/>
  <c r="L14" i="1"/>
  <c r="I14" i="1"/>
  <c r="L22" i="1" l="1"/>
  <c r="R16" i="1" l="1"/>
  <c r="O16" i="1"/>
  <c r="L16" i="1"/>
  <c r="I16" i="1"/>
  <c r="O13" i="1" l="1"/>
  <c r="L13" i="1"/>
  <c r="I13" i="1"/>
  <c r="R17" i="1" l="1"/>
  <c r="O17" i="1"/>
  <c r="L17" i="1"/>
  <c r="I17" i="1"/>
  <c r="R21" i="1" l="1"/>
  <c r="O21" i="1"/>
  <c r="L21" i="1"/>
  <c r="I21" i="1"/>
  <c r="R9" i="1" l="1"/>
  <c r="O9" i="1"/>
  <c r="L9" i="1"/>
  <c r="I9" i="1"/>
  <c r="R7" i="1"/>
  <c r="O7" i="1"/>
  <c r="L7" i="1"/>
  <c r="I7" i="1"/>
  <c r="R19" i="1" l="1"/>
  <c r="O19" i="1"/>
  <c r="L19" i="1"/>
  <c r="I19" i="1"/>
  <c r="O12" i="1" l="1"/>
  <c r="L12" i="1"/>
  <c r="I12" i="1"/>
  <c r="R10" i="1" l="1"/>
  <c r="O10" i="1"/>
  <c r="L10" i="1"/>
  <c r="R15" i="1" l="1"/>
  <c r="L15" i="1"/>
  <c r="I15" i="1"/>
  <c r="R11" i="1" l="1"/>
  <c r="O11" i="1"/>
  <c r="L11" i="1"/>
  <c r="I11" i="1"/>
  <c r="R8" i="1" l="1"/>
  <c r="O8" i="1"/>
  <c r="R20" i="1" l="1"/>
  <c r="O20" i="1"/>
  <c r="L20" i="1"/>
  <c r="I20" i="1"/>
  <c r="C6" i="2" l="1"/>
</calcChain>
</file>

<file path=xl/sharedStrings.xml><?xml version="1.0" encoding="utf-8"?>
<sst xmlns="http://schemas.openxmlformats.org/spreadsheetml/2006/main" count="122" uniqueCount="116">
  <si>
    <t>ФИО, должность куратора программы наставничества, назначенного приказом</t>
  </si>
  <si>
    <t>№</t>
  </si>
  <si>
    <t>Наименование организаций, вошедших в программы наставничества</t>
  </si>
  <si>
    <t>Общее количество предприятий (организаций), осуществляющих деятельность в муниципальном образовании</t>
  </si>
  <si>
    <t>Направление деятельности организации</t>
  </si>
  <si>
    <t xml:space="preserve">Количество предприятий (организаций), вошедших в программы наставничества </t>
  </si>
  <si>
    <t>Сведения о предприятиях (организациях), осуществляющих деятельность в муниципальном образовании</t>
  </si>
  <si>
    <t>Сведения о предприятиях (организациях), вошедших в программы наставничества</t>
  </si>
  <si>
    <t>ссылки на программы по наставничеству</t>
  </si>
  <si>
    <t>общее количество обучающихся от 10-14 лет (чел)</t>
  </si>
  <si>
    <t>общее количество обучающихся от 15-18 лет (чел)</t>
  </si>
  <si>
    <t>количество наставников от предприятий (организаций) (чел)</t>
  </si>
  <si>
    <t>количество обучающихся - наставников (чел)</t>
  </si>
  <si>
    <t>количество педагогов учреждения - наставников (чел)</t>
  </si>
  <si>
    <t>общее количество педагогов (стаж работы более 3 лет) в учреждении (чел)</t>
  </si>
  <si>
    <t>общее количество педагогов-молодых специалистов (стаж работы до 3 лет) в учреждении (чел)</t>
  </si>
  <si>
    <t>процент наставляемых, удовлетворенных качеством программ наставничества (%)</t>
  </si>
  <si>
    <t>процент наставников, удовлетворенных качеством программ наставничества (%)</t>
  </si>
  <si>
    <t>количество образовательных программ по наставничеству (шт)</t>
  </si>
  <si>
    <t>Доля предприятий (организаций), вошедших в программы наставничества (%)</t>
  </si>
  <si>
    <t>наименования образовательной организации, реализующей дополнительные общеобразовательные программы</t>
  </si>
  <si>
    <r>
      <t xml:space="preserve">направленность 1.туристско-краеведческая, социально-гуманитарная, художественная; 2.техническая; 3. естественнонаучная, физкультурно-спортивная, социально-гуманитарная (олимпиадная подготовка) - </t>
    </r>
    <r>
      <rPr>
        <b/>
        <u/>
        <sz val="11"/>
        <color theme="1"/>
        <rFont val="Times New Roman"/>
        <family val="1"/>
        <charset val="204"/>
      </rPr>
      <t>указать номер группы</t>
    </r>
  </si>
  <si>
    <t>количество педагогов-молодых специалистов (стаж работы до 3 лет), вовлеченных в программы наставничества в качестве наставляемых  в учреждении (чел)</t>
  </si>
  <si>
    <t>доля обучающихся от 15-18 лет, вовлеченных в программы (%)</t>
  </si>
  <si>
    <t>количество обучающихся от 15-18 лет, вовлеченных в программы наставничества (чел)</t>
  </si>
  <si>
    <t>доля обучающихся от 10-14 лет, вовлеченных в программы  (%)</t>
  </si>
  <si>
    <t>количество обучающихся от 10-14 лет, вовлеченных в программы наставничества (чел)</t>
  </si>
  <si>
    <t>доля педагогов-молодых специалистов (стаж работы до 3 лет), вовлеченных в программы наставничества в качестве наставляемых  в учреждении (%)</t>
  </si>
  <si>
    <t>количество педагогов (стаж работы более 3 лет), вовлеченных в программы наставничества в качестве наставляемых  в учреждении (чел)</t>
  </si>
  <si>
    <t>доля педагогов(стаж работы более 3 лет), вовлеченных в программы наставничества в качестве наставляемых  в учреждении (%)</t>
  </si>
  <si>
    <t>Приложение № 2 к письму                                                                                                                                                                              минобразования Ростовской области                                                                                                                                                                        от ________ № ________</t>
  </si>
  <si>
    <t>Подскребайлина Ольга Анатольевна, заместитель директора</t>
  </si>
  <si>
    <t>https://cloud.mail.ru/public/5KKy/4srHb6UXA</t>
  </si>
  <si>
    <t>МБОУ НОШ им.А.С.Пушкина</t>
  </si>
  <si>
    <t>ДДТ</t>
  </si>
  <si>
    <t>ДЮСШ</t>
  </si>
  <si>
    <t>физкультурно-спортивная</t>
  </si>
  <si>
    <t>художественная</t>
  </si>
  <si>
    <t>МБОУ Савоськинская СОШ № 5</t>
  </si>
  <si>
    <t>http://sawshool5.ucoz.com/index/nastavnichestvo/0-246</t>
  </si>
  <si>
    <t xml:space="preserve">МБОУ Зимовниковская СОШ № 10 </t>
  </si>
  <si>
    <t>https://mbou-zimovnikovskaya.nubex.ru/6487/</t>
  </si>
  <si>
    <t>МБОУ Конзаводская СОШ №2</t>
  </si>
  <si>
    <t>Землянская Ольга Геннадьевна, заместитель директора</t>
  </si>
  <si>
    <t>http://school2-konzavod.gauro-riacro.ru/razdel-celevaja_model_nastavnichestva_2020/</t>
  </si>
  <si>
    <t>МБОУ Северная КСОШ №13</t>
  </si>
  <si>
    <t>1;2;3</t>
  </si>
  <si>
    <t>МБОУ Красночабанская СОШ №14</t>
  </si>
  <si>
    <t>1;3</t>
  </si>
  <si>
    <t>МБОУ Верхне-Серебряковская СОШ №12</t>
  </si>
  <si>
    <t>https://v-serebr12.ru/index.php?option=com_content&amp;view=article&amp;id=782:programmy-po-nastavnichestvu&amp;catid=58&amp;Itemid=168</t>
  </si>
  <si>
    <t>МБОУ Гашунская СОШ№4</t>
  </si>
  <si>
    <t>1,2,3</t>
  </si>
  <si>
    <t>http://gashunsk-sh4.gauro-riacro.ru/razdel-dopolnitelnoe_obrazovanie/</t>
  </si>
  <si>
    <t>МБОУ Кутейниковская казачья СОШ №3</t>
  </si>
  <si>
    <t>1, 3</t>
  </si>
  <si>
    <t xml:space="preserve">http://school3-zima.ru/nastavnichestvo/ </t>
  </si>
  <si>
    <t>МБОУ Первомайская СОШ №11</t>
  </si>
  <si>
    <t>Ершова Екатерина Викторовна-заместитель директора школы</t>
  </si>
  <si>
    <t xml:space="preserve">http://pervomaiskay11.ucoz.ru/index/nastavnichestvo/0-143  </t>
  </si>
  <si>
    <t>МБОУ Мокро-Гашунская СОШ №7</t>
  </si>
  <si>
    <t>http://7.zimobr.ru/deyatelnost/vospitatelnaya-rabota.html​​​​​​​ </t>
  </si>
  <si>
    <t>МБОУ Зимовниковская СОШ № 6 имени Героя России Дьяченко Андрея Александровича</t>
  </si>
  <si>
    <t>1,2, 3</t>
  </si>
  <si>
    <t xml:space="preserve">https://school6-zim.edusite.ru/p150aa1.html </t>
  </si>
  <si>
    <t>МБОУ Глубочанская СОШ № 8</t>
  </si>
  <si>
    <t>МБОУ Кировская СОШ №9</t>
  </si>
  <si>
    <t>Нетутина Галина Дмитриевна, заместитель директора</t>
  </si>
  <si>
    <t>http://kirovskaya-sh9.gauro-riacro.ru/razdel-nastavnichestvo/</t>
  </si>
  <si>
    <t>https://school14k.jimdofree.com/наставничество/</t>
  </si>
  <si>
    <t>Савельева Наталья Александровна, заместитель  директора</t>
  </si>
  <si>
    <t>МБОУ Зимовниковская СОШ №1</t>
  </si>
  <si>
    <t xml:space="preserve">http://zim-school1.ucoz.ru/index/nastavnichestvo/0-479 </t>
  </si>
  <si>
    <t>Игнатенко Ирина Алексеевна, заместитель директора</t>
  </si>
  <si>
    <t>Муниципальное бюджетное учреждение дополнительного образования Дом детского творчества</t>
  </si>
  <si>
    <t>Приймакова Юлия Александровна, заместитель директора</t>
  </si>
  <si>
    <t>https://ddt-zima.jimdofree.com/наставничество/</t>
  </si>
  <si>
    <t>Липова Наталья Петровна, заместитель директора</t>
  </si>
  <si>
    <t>Магомедалиева Зубайдат Магомедовна, заместитель директора</t>
  </si>
  <si>
    <t xml:space="preserve">https://www.gsosh8.ru/nastavnichestvo  </t>
  </si>
  <si>
    <t>Краснощекова Светлана Геннадьевна,заместитель директора</t>
  </si>
  <si>
    <t>Шищенко Татьяна Петровна, заместитель директора</t>
  </si>
  <si>
    <t>Нечаева  Людмила Васильевна,заместитель директора</t>
  </si>
  <si>
    <t>Резвушкина Елена Александровна, заместитель директора</t>
  </si>
  <si>
    <t>Прядко Татьяна Сергеевна, заместитель директора</t>
  </si>
  <si>
    <t xml:space="preserve">Дончулеско Любовь Григорьевна, заместитель директора </t>
  </si>
  <si>
    <t>МБУК КДЦ "Гашунский"</t>
  </si>
  <si>
    <t xml:space="preserve">Гашунский отдел МУК  МЦБ Зимовниковского района </t>
  </si>
  <si>
    <t>АО "Племенной завод "Гашунский"</t>
  </si>
  <si>
    <t>художественное</t>
  </si>
  <si>
    <t>туристско-краеведческое, художественное</t>
  </si>
  <si>
    <t>техническое</t>
  </si>
  <si>
    <t>МУКСДК "Северный"</t>
  </si>
  <si>
    <t>Сельская библиотека СДК</t>
  </si>
  <si>
    <t>МБДОУ "Чебурашка"</t>
  </si>
  <si>
    <t>Аминистрация Северного сельского поселения</t>
  </si>
  <si>
    <t>ОАО "Дружба"</t>
  </si>
  <si>
    <t>ФАП х.Гашун</t>
  </si>
  <si>
    <t>предоставление культурно-досуговых услуг</t>
  </si>
  <si>
    <t>образовательная</t>
  </si>
  <si>
    <t>решение вопросов местного значения</t>
  </si>
  <si>
    <t>растениеводство</t>
  </si>
  <si>
    <t>оказание первой медицинской помощи</t>
  </si>
  <si>
    <t>Баканова Светлана Алексеевна, заместитель директора</t>
  </si>
  <si>
    <t xml:space="preserve">МУК КДЦ Верхнесеребряковского сельского поселения </t>
  </si>
  <si>
    <t xml:space="preserve">культурно-досуговое </t>
  </si>
  <si>
    <t>1,   3</t>
  </si>
  <si>
    <t>https://dush-zim.jimdofree.com/сведения-об-образовательной-организации/образование/</t>
  </si>
  <si>
    <t>Муниципальное бюджетное учреждение дополнительного образования Детско-юношеская спортивная школа</t>
  </si>
  <si>
    <t xml:space="preserve">http://school13zima.ru/%d0%bd%d0%b0%d1%81%d1%82%d0%b0%d0%b2%d0%bd%d0%b8%d1%87%d0%b5%d1%81%d1%82%d0%b2%d0%be/ </t>
  </si>
  <si>
    <t>85</t>
  </si>
  <si>
    <t>Аникеев Александр Георгиевич, заместитель директора</t>
  </si>
  <si>
    <t>культурно-массовые мероприятия</t>
  </si>
  <si>
    <t>ИТОГО</t>
  </si>
  <si>
    <t>_______</t>
  </si>
  <si>
    <r>
      <t xml:space="preserve">Показатели эффективности внедрения целевой модели наставничества </t>
    </r>
    <r>
      <rPr>
        <b/>
        <u/>
        <sz val="14"/>
        <color theme="1"/>
        <rFont val="Times New Roman"/>
        <family val="1"/>
        <charset val="204"/>
      </rPr>
      <t xml:space="preserve">в Зимовниковском районе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</si>
</sst>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11" xfId="0" applyFont="1" applyBorder="1"/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6" fillId="0" borderId="3" xfId="1" applyBorder="1" applyAlignment="1">
      <alignment horizontal="center" wrapText="1"/>
    </xf>
    <xf numFmtId="0" fontId="6" fillId="0" borderId="14" xfId="1" applyBorder="1" applyAlignment="1" applyProtection="1">
      <alignment vertical="top" wrapText="1"/>
    </xf>
    <xf numFmtId="0" fontId="6" fillId="0" borderId="3" xfId="1" applyBorder="1" applyAlignment="1" applyProtection="1">
      <alignment horizontal="center" wrapText="1"/>
    </xf>
    <xf numFmtId="0" fontId="1" fillId="0" borderId="1" xfId="0" applyFont="1" applyBorder="1" applyAlignment="1">
      <alignment horizontal="center" wrapText="1"/>
    </xf>
    <xf numFmtId="0" fontId="6" fillId="0" borderId="1" xfId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/>
    <xf numFmtId="0" fontId="6" fillId="0" borderId="0" xfId="1" applyAlignment="1" applyProtection="1"/>
    <xf numFmtId="0" fontId="1" fillId="0" borderId="18" xfId="0" applyFont="1" applyBorder="1"/>
    <xf numFmtId="0" fontId="1" fillId="0" borderId="19" xfId="0" applyFont="1" applyFill="1" applyBorder="1" applyAlignment="1">
      <alignment horizontal="center" wrapText="1"/>
    </xf>
    <xf numFmtId="0" fontId="0" fillId="0" borderId="20" xfId="0" applyBorder="1"/>
    <xf numFmtId="0" fontId="1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3" xfId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4" xfId="0" applyNumberFormat="1" applyFont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6" fillId="0" borderId="0" xfId="1" applyAlignment="1" applyProtection="1">
      <alignment wrapText="1"/>
    </xf>
    <xf numFmtId="49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1" xfId="0" applyFont="1" applyBorder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ervomaiskay11.ucoz.ru/index/nastavnichestvo/0-143" TargetMode="External"/><Relationship Id="rId13" Type="http://schemas.openxmlformats.org/officeDocument/2006/relationships/hyperlink" Target="http://sawshool5.ucoz.com/index/nastavnichestvo/0-246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kirovskaya-sh9.gauro-riacro.ru/razdel-nastavnichestvo/" TargetMode="External"/><Relationship Id="rId7" Type="http://schemas.openxmlformats.org/officeDocument/2006/relationships/hyperlink" Target="http://7.zimobr.ru/deyatelnost/vospitatelnaya-rabota.html&#8203;&#8203;&#8203;&#8203;&#8203;&#8203;&#8203;&#160;" TargetMode="External"/><Relationship Id="rId12" Type="http://schemas.openxmlformats.org/officeDocument/2006/relationships/hyperlink" Target="http://school3-zima.ru/nastavnichestvo/" TargetMode="External"/><Relationship Id="rId17" Type="http://schemas.openxmlformats.org/officeDocument/2006/relationships/hyperlink" Target="https://mbou-zimovnikovskaya.nubex.ru/6487/" TargetMode="External"/><Relationship Id="rId2" Type="http://schemas.openxmlformats.org/officeDocument/2006/relationships/hyperlink" Target="https://v-serebr12.ru/index.php?option=com_content&amp;view=article&amp;id=782:programmy-po-nastavnichestvu&amp;catid=58&amp;Itemid=168" TargetMode="External"/><Relationship Id="rId16" Type="http://schemas.openxmlformats.org/officeDocument/2006/relationships/hyperlink" Target="http://school13zima.ru/%d0%bd%d0%b0%d1%81%d1%82%d0%b0%d0%b2%d0%bd%d0%b8%d1%87%d0%b5%d1%81%d1%82%d0%b2%d0%be/" TargetMode="External"/><Relationship Id="rId1" Type="http://schemas.openxmlformats.org/officeDocument/2006/relationships/hyperlink" Target="http://school2-konzavod.gauro-riacro.ru/razdel-celevaja_model_nastavnichestva_2020/" TargetMode="External"/><Relationship Id="rId6" Type="http://schemas.openxmlformats.org/officeDocument/2006/relationships/hyperlink" Target="http://gashunsk-sh4.gauro-riacro.ru/razdel-dopolnitelnoe_obrazovanie/" TargetMode="External"/><Relationship Id="rId11" Type="http://schemas.openxmlformats.org/officeDocument/2006/relationships/hyperlink" Target="https://cloud.mail.ru/public/5KKy/4srHb6UXA" TargetMode="External"/><Relationship Id="rId5" Type="http://schemas.openxmlformats.org/officeDocument/2006/relationships/hyperlink" Target="https://ddt-zima.jimdofree.com/&#1085;&#1072;&#1089;&#1090;&#1072;&#1074;&#1085;&#1080;&#1095;&#1077;&#1089;&#1090;&#1074;&#1086;/" TargetMode="External"/><Relationship Id="rId15" Type="http://schemas.openxmlformats.org/officeDocument/2006/relationships/hyperlink" Target="https://dush-zim.jimdofree.com/&#1089;&#1074;&#1077;&#1076;&#1077;&#1085;&#1080;&#1103;-&#1086;&#1073;-&#1086;&#1073;&#1088;&#1072;&#1079;&#1086;&#1074;&#1072;&#1090;&#1077;&#1083;&#1100;&#1085;&#1086;&#1081;-&#1086;&#1088;&#1075;&#1072;&#1085;&#1080;&#1079;&#1072;&#1094;&#1080;&#1080;/&#1086;&#1073;&#1088;&#1072;&#1079;&#1086;&#1074;&#1072;&#1085;&#1080;&#1077;/" TargetMode="External"/><Relationship Id="rId10" Type="http://schemas.openxmlformats.org/officeDocument/2006/relationships/hyperlink" Target="https://www.gsosh8.ru/nastavnichestvo" TargetMode="External"/><Relationship Id="rId4" Type="http://schemas.openxmlformats.org/officeDocument/2006/relationships/hyperlink" Target="https://school14k.jimdofree.com/&#1085;&#1072;&#1089;&#1090;&#1072;&#1074;&#1085;&#1080;&#1095;&#1077;&#1089;&#1090;&#1074;&#1086;/" TargetMode="External"/><Relationship Id="rId9" Type="http://schemas.openxmlformats.org/officeDocument/2006/relationships/hyperlink" Target="https://school6-zim.edusite.ru/p150aa1.html" TargetMode="External"/><Relationship Id="rId14" Type="http://schemas.openxmlformats.org/officeDocument/2006/relationships/hyperlink" Target="http://zim-school1.ucoz.ru/index/nastavnichestvo/0-4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abSelected="1" workbookViewId="0">
      <selection activeCell="D38" sqref="D38"/>
    </sheetView>
  </sheetViews>
  <sheetFormatPr defaultRowHeight="14.4" x14ac:dyDescent="0.3"/>
  <cols>
    <col min="2" max="6" width="18.6640625" customWidth="1"/>
    <col min="7" max="7" width="14.109375" customWidth="1"/>
    <col min="8" max="8" width="14.88671875" bestFit="1" customWidth="1"/>
    <col min="13" max="14" width="18.5546875" customWidth="1"/>
    <col min="15" max="15" width="22.44140625" customWidth="1"/>
    <col min="16" max="16" width="14.109375" customWidth="1"/>
    <col min="17" max="17" width="18.109375" customWidth="1"/>
    <col min="18" max="18" width="19.109375" customWidth="1"/>
    <col min="19" max="19" width="16" customWidth="1"/>
    <col min="20" max="20" width="13.88671875" customWidth="1"/>
    <col min="21" max="21" width="14" customWidth="1"/>
    <col min="22" max="22" width="24.33203125" customWidth="1"/>
    <col min="23" max="23" width="14" customWidth="1"/>
  </cols>
  <sheetData>
    <row r="1" spans="1:23" s="5" customFormat="1" ht="48" customHeight="1" x14ac:dyDescent="0.25">
      <c r="V1" s="54" t="s">
        <v>114</v>
      </c>
      <c r="W1" s="54"/>
    </row>
    <row r="2" spans="1:23" s="5" customFormat="1" ht="15" customHeight="1" x14ac:dyDescent="0.3">
      <c r="A2" s="53" t="s">
        <v>115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</row>
    <row r="3" spans="1:23" s="5" customFormat="1" ht="15" customHeight="1" thickBot="1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222" thickBot="1" x14ac:dyDescent="0.35">
      <c r="A4" s="1" t="s">
        <v>1</v>
      </c>
      <c r="B4" s="2" t="s">
        <v>20</v>
      </c>
      <c r="C4" s="2" t="s">
        <v>21</v>
      </c>
      <c r="D4" s="2" t="s">
        <v>0</v>
      </c>
      <c r="E4" s="2" t="s">
        <v>18</v>
      </c>
      <c r="F4" s="2" t="s">
        <v>8</v>
      </c>
      <c r="G4" s="2" t="s">
        <v>9</v>
      </c>
      <c r="H4" s="2" t="s">
        <v>26</v>
      </c>
      <c r="I4" s="2" t="s">
        <v>25</v>
      </c>
      <c r="J4" s="2" t="s">
        <v>10</v>
      </c>
      <c r="K4" s="2" t="s">
        <v>24</v>
      </c>
      <c r="L4" s="2" t="s">
        <v>23</v>
      </c>
      <c r="M4" s="2" t="s">
        <v>15</v>
      </c>
      <c r="N4" s="2" t="s">
        <v>22</v>
      </c>
      <c r="O4" s="2" t="s">
        <v>27</v>
      </c>
      <c r="P4" s="2" t="s">
        <v>14</v>
      </c>
      <c r="Q4" s="2" t="s">
        <v>28</v>
      </c>
      <c r="R4" s="2" t="s">
        <v>29</v>
      </c>
      <c r="S4" s="2" t="s">
        <v>13</v>
      </c>
      <c r="T4" s="2" t="s">
        <v>12</v>
      </c>
      <c r="U4" s="2" t="s">
        <v>11</v>
      </c>
      <c r="V4" s="2" t="s">
        <v>16</v>
      </c>
      <c r="W4" s="3" t="s">
        <v>17</v>
      </c>
    </row>
    <row r="5" spans="1:23" ht="57" customHeight="1" thickBot="1" x14ac:dyDescent="0.35">
      <c r="A5" s="46">
        <v>1</v>
      </c>
      <c r="B5" s="35" t="s">
        <v>71</v>
      </c>
      <c r="C5" s="45" t="s">
        <v>52</v>
      </c>
      <c r="D5" s="35" t="s">
        <v>84</v>
      </c>
      <c r="E5" s="36">
        <v>18</v>
      </c>
      <c r="F5" s="22" t="s">
        <v>72</v>
      </c>
      <c r="G5" s="36">
        <v>483</v>
      </c>
      <c r="H5" s="36">
        <v>27</v>
      </c>
      <c r="I5" s="36">
        <v>105.03</v>
      </c>
      <c r="J5" s="36">
        <v>66</v>
      </c>
      <c r="K5" s="36">
        <v>52</v>
      </c>
      <c r="L5" s="36">
        <v>83.2</v>
      </c>
      <c r="M5" s="36">
        <v>3</v>
      </c>
      <c r="N5" s="36">
        <v>5</v>
      </c>
      <c r="O5" s="36">
        <v>0</v>
      </c>
      <c r="P5" s="36">
        <v>42</v>
      </c>
      <c r="Q5" s="36">
        <v>18</v>
      </c>
      <c r="R5" s="36">
        <v>9.5400000000000009</v>
      </c>
      <c r="S5" s="36">
        <v>17</v>
      </c>
      <c r="T5" s="36">
        <v>0</v>
      </c>
      <c r="U5" s="36">
        <v>1</v>
      </c>
      <c r="V5" s="36">
        <v>100</v>
      </c>
      <c r="W5" s="37">
        <v>100</v>
      </c>
    </row>
    <row r="6" spans="1:23" ht="72.599999999999994" thickBot="1" x14ac:dyDescent="0.35">
      <c r="A6" s="47">
        <v>2</v>
      </c>
      <c r="B6" s="36" t="s">
        <v>42</v>
      </c>
      <c r="C6" s="36" t="s">
        <v>55</v>
      </c>
      <c r="D6" s="36" t="s">
        <v>43</v>
      </c>
      <c r="E6" s="32">
        <v>6</v>
      </c>
      <c r="F6" s="20" t="s">
        <v>44</v>
      </c>
      <c r="G6" s="32">
        <v>88</v>
      </c>
      <c r="H6" s="32">
        <v>4</v>
      </c>
      <c r="I6" s="32">
        <f>G6/100*H6</f>
        <v>3.52</v>
      </c>
      <c r="J6" s="32">
        <v>19</v>
      </c>
      <c r="K6" s="32">
        <v>13</v>
      </c>
      <c r="L6" s="32">
        <f>J6/100*K6</f>
        <v>2.4700000000000002</v>
      </c>
      <c r="M6" s="32">
        <v>4</v>
      </c>
      <c r="N6" s="32">
        <v>4</v>
      </c>
      <c r="O6" s="32">
        <f>M6/100*N6</f>
        <v>0.16</v>
      </c>
      <c r="P6" s="32">
        <v>16</v>
      </c>
      <c r="Q6" s="32">
        <v>2</v>
      </c>
      <c r="R6" s="2">
        <f>P6/100*Q6</f>
        <v>0.32</v>
      </c>
      <c r="S6" s="32">
        <v>3</v>
      </c>
      <c r="T6" s="32">
        <v>0</v>
      </c>
      <c r="U6" s="32">
        <v>2</v>
      </c>
      <c r="V6" s="32">
        <v>100</v>
      </c>
      <c r="W6" s="33">
        <v>100</v>
      </c>
    </row>
    <row r="7" spans="1:23" ht="56.4" thickBot="1" x14ac:dyDescent="0.35">
      <c r="A7" s="47">
        <v>3</v>
      </c>
      <c r="B7" s="36" t="s">
        <v>54</v>
      </c>
      <c r="C7" s="36" t="s">
        <v>55</v>
      </c>
      <c r="D7" s="36" t="s">
        <v>83</v>
      </c>
      <c r="E7" s="36">
        <v>2</v>
      </c>
      <c r="F7" s="22" t="s">
        <v>56</v>
      </c>
      <c r="G7" s="36">
        <v>98</v>
      </c>
      <c r="H7" s="36">
        <v>9</v>
      </c>
      <c r="I7" s="36">
        <f>G7/100*H7</f>
        <v>8.82</v>
      </c>
      <c r="J7" s="36">
        <v>17</v>
      </c>
      <c r="K7" s="36">
        <v>7</v>
      </c>
      <c r="L7" s="36">
        <f>J7/100*K7</f>
        <v>1.1900000000000002</v>
      </c>
      <c r="M7" s="36">
        <v>1</v>
      </c>
      <c r="N7" s="36">
        <v>1</v>
      </c>
      <c r="O7" s="36">
        <f>M7/100*N7</f>
        <v>0.01</v>
      </c>
      <c r="P7" s="36">
        <v>20</v>
      </c>
      <c r="Q7" s="36">
        <v>7</v>
      </c>
      <c r="R7" s="36">
        <f>P7/100*Q7</f>
        <v>1.4000000000000001</v>
      </c>
      <c r="S7" s="36">
        <v>7</v>
      </c>
      <c r="T7" s="36">
        <v>0</v>
      </c>
      <c r="U7" s="36">
        <v>3</v>
      </c>
      <c r="V7" s="36">
        <v>100</v>
      </c>
      <c r="W7" s="37">
        <v>100</v>
      </c>
    </row>
    <row r="8" spans="1:23" ht="72.599999999999994" thickBot="1" x14ac:dyDescent="0.35">
      <c r="A8" s="48">
        <v>4</v>
      </c>
      <c r="B8" s="36" t="s">
        <v>51</v>
      </c>
      <c r="C8" s="36" t="s">
        <v>52</v>
      </c>
      <c r="D8" s="36" t="s">
        <v>82</v>
      </c>
      <c r="E8" s="35">
        <v>3</v>
      </c>
      <c r="F8" s="24" t="s">
        <v>53</v>
      </c>
      <c r="G8" s="35">
        <v>48</v>
      </c>
      <c r="H8" s="35">
        <v>19</v>
      </c>
      <c r="I8" s="35">
        <v>12</v>
      </c>
      <c r="J8" s="35">
        <v>11</v>
      </c>
      <c r="K8" s="35">
        <v>10</v>
      </c>
      <c r="L8" s="35">
        <v>36</v>
      </c>
      <c r="M8" s="35">
        <v>0</v>
      </c>
      <c r="N8" s="35">
        <v>0</v>
      </c>
      <c r="O8" s="35">
        <f t="shared" ref="O8" si="0">M8/100*N8</f>
        <v>0</v>
      </c>
      <c r="P8" s="35">
        <v>16</v>
      </c>
      <c r="Q8" s="35">
        <v>4</v>
      </c>
      <c r="R8" s="35">
        <f t="shared" ref="R8" si="1">P8/100*Q8</f>
        <v>0.64</v>
      </c>
      <c r="S8" s="35">
        <v>4</v>
      </c>
      <c r="T8" s="35">
        <v>10</v>
      </c>
      <c r="U8" s="35">
        <v>7</v>
      </c>
      <c r="V8" s="35">
        <v>100</v>
      </c>
      <c r="W8" s="35">
        <v>91</v>
      </c>
    </row>
    <row r="9" spans="1:23" ht="64.2" customHeight="1" thickBot="1" x14ac:dyDescent="0.35">
      <c r="A9" s="49">
        <v>5</v>
      </c>
      <c r="B9" s="36" t="s">
        <v>38</v>
      </c>
      <c r="C9" s="36" t="s">
        <v>55</v>
      </c>
      <c r="D9" s="36" t="s">
        <v>81</v>
      </c>
      <c r="E9" s="36">
        <v>2</v>
      </c>
      <c r="F9" s="21" t="s">
        <v>39</v>
      </c>
      <c r="G9" s="36">
        <v>40</v>
      </c>
      <c r="H9" s="36">
        <v>8</v>
      </c>
      <c r="I9" s="36">
        <f>G9/100*H9</f>
        <v>3.2</v>
      </c>
      <c r="J9" s="36">
        <v>6</v>
      </c>
      <c r="K9" s="36">
        <v>5</v>
      </c>
      <c r="L9" s="36">
        <f t="shared" ref="L9:L17" si="2">J9/100*K9</f>
        <v>0.3</v>
      </c>
      <c r="M9" s="36">
        <v>3</v>
      </c>
      <c r="N9" s="36">
        <v>1</v>
      </c>
      <c r="O9" s="36">
        <f>M9/100*N9</f>
        <v>0.03</v>
      </c>
      <c r="P9" s="36">
        <v>18</v>
      </c>
      <c r="Q9" s="36">
        <v>7</v>
      </c>
      <c r="R9" s="36">
        <f>P9/100*Q9</f>
        <v>1.26</v>
      </c>
      <c r="S9" s="36">
        <v>9</v>
      </c>
      <c r="T9" s="36">
        <v>0</v>
      </c>
      <c r="U9" s="36">
        <v>0</v>
      </c>
      <c r="V9" s="36">
        <v>100</v>
      </c>
      <c r="W9" s="37">
        <v>100</v>
      </c>
    </row>
    <row r="10" spans="1:23" ht="84" thickBot="1" x14ac:dyDescent="0.35">
      <c r="A10" s="48">
        <v>6</v>
      </c>
      <c r="B10" s="36" t="s">
        <v>62</v>
      </c>
      <c r="C10" s="36" t="s">
        <v>63</v>
      </c>
      <c r="D10" s="38" t="s">
        <v>80</v>
      </c>
      <c r="E10" s="52">
        <v>11</v>
      </c>
      <c r="F10" s="20" t="s">
        <v>64</v>
      </c>
      <c r="G10" s="36">
        <v>321</v>
      </c>
      <c r="H10" s="36">
        <v>42</v>
      </c>
      <c r="I10" s="36">
        <v>13.2</v>
      </c>
      <c r="J10" s="36">
        <v>64</v>
      </c>
      <c r="K10" s="36">
        <f>-P5:P19</f>
        <v>-42</v>
      </c>
      <c r="L10" s="36">
        <f t="shared" si="2"/>
        <v>-26.88</v>
      </c>
      <c r="M10" s="36">
        <v>1</v>
      </c>
      <c r="N10" s="36">
        <v>1</v>
      </c>
      <c r="O10" s="36">
        <f t="shared" ref="O10:O12" si="3">M10/100*N10</f>
        <v>0.01</v>
      </c>
      <c r="P10" s="36">
        <v>42</v>
      </c>
      <c r="Q10" s="36">
        <v>21</v>
      </c>
      <c r="R10" s="36">
        <f>P10/100*Q10</f>
        <v>8.82</v>
      </c>
      <c r="S10" s="36">
        <v>21</v>
      </c>
      <c r="T10" s="36">
        <v>0</v>
      </c>
      <c r="U10" s="36">
        <v>3</v>
      </c>
      <c r="V10" s="36">
        <v>100</v>
      </c>
      <c r="W10" s="37">
        <v>100</v>
      </c>
    </row>
    <row r="11" spans="1:23" ht="70.2" thickBot="1" x14ac:dyDescent="0.35">
      <c r="A11" s="48">
        <v>7</v>
      </c>
      <c r="B11" s="36" t="s">
        <v>60</v>
      </c>
      <c r="C11" s="36">
        <v>1.3</v>
      </c>
      <c r="D11" s="35" t="s">
        <v>103</v>
      </c>
      <c r="E11" s="36">
        <v>1</v>
      </c>
      <c r="F11" s="44" t="s">
        <v>61</v>
      </c>
      <c r="G11" s="36">
        <v>67</v>
      </c>
      <c r="H11" s="36">
        <v>9</v>
      </c>
      <c r="I11" s="36">
        <f t="shared" ref="I11:I17" si="4">G11/100*H11</f>
        <v>6.03</v>
      </c>
      <c r="J11" s="36">
        <v>12</v>
      </c>
      <c r="K11" s="36">
        <v>5</v>
      </c>
      <c r="L11" s="36">
        <f t="shared" si="2"/>
        <v>0.6</v>
      </c>
      <c r="M11" s="36">
        <v>3</v>
      </c>
      <c r="N11" s="36">
        <v>3</v>
      </c>
      <c r="O11" s="36">
        <f t="shared" si="3"/>
        <v>0.09</v>
      </c>
      <c r="P11" s="36">
        <v>16</v>
      </c>
      <c r="Q11" s="36">
        <v>7</v>
      </c>
      <c r="R11" s="36">
        <f>P11/100*Q11</f>
        <v>1.1200000000000001</v>
      </c>
      <c r="S11" s="36">
        <v>9</v>
      </c>
      <c r="T11" s="36">
        <v>0</v>
      </c>
      <c r="U11" s="36">
        <v>0</v>
      </c>
      <c r="V11" s="36">
        <v>100</v>
      </c>
      <c r="W11" s="36">
        <v>100</v>
      </c>
    </row>
    <row r="12" spans="1:23" ht="84.6" customHeight="1" thickBot="1" x14ac:dyDescent="0.35">
      <c r="A12" s="48">
        <v>8</v>
      </c>
      <c r="B12" s="36" t="s">
        <v>65</v>
      </c>
      <c r="C12" s="36" t="s">
        <v>55</v>
      </c>
      <c r="D12" s="36" t="s">
        <v>78</v>
      </c>
      <c r="E12" s="36">
        <v>4</v>
      </c>
      <c r="F12" s="22" t="s">
        <v>79</v>
      </c>
      <c r="G12" s="36">
        <v>54</v>
      </c>
      <c r="H12" s="36">
        <v>4</v>
      </c>
      <c r="I12" s="36">
        <f t="shared" si="4"/>
        <v>2.16</v>
      </c>
      <c r="J12" s="36">
        <v>7</v>
      </c>
      <c r="K12" s="36">
        <v>7</v>
      </c>
      <c r="L12" s="36">
        <f t="shared" si="2"/>
        <v>0.49000000000000005</v>
      </c>
      <c r="M12" s="36">
        <v>2</v>
      </c>
      <c r="N12" s="36">
        <v>1</v>
      </c>
      <c r="O12" s="36">
        <f t="shared" si="3"/>
        <v>0.02</v>
      </c>
      <c r="P12" s="36">
        <v>15</v>
      </c>
      <c r="Q12" s="36">
        <v>4</v>
      </c>
      <c r="R12" s="36">
        <v>28</v>
      </c>
      <c r="S12" s="36">
        <v>4</v>
      </c>
      <c r="T12" s="36">
        <v>0</v>
      </c>
      <c r="U12" s="36">
        <v>0</v>
      </c>
      <c r="V12" s="36">
        <v>100</v>
      </c>
      <c r="W12" s="37">
        <v>97</v>
      </c>
    </row>
    <row r="13" spans="1:23" ht="58.2" thickBot="1" x14ac:dyDescent="0.35">
      <c r="A13" s="48">
        <v>9</v>
      </c>
      <c r="B13" s="36" t="s">
        <v>66</v>
      </c>
      <c r="C13" s="36">
        <v>1</v>
      </c>
      <c r="D13" s="36" t="s">
        <v>67</v>
      </c>
      <c r="E13" s="32">
        <v>5</v>
      </c>
      <c r="F13" s="20" t="s">
        <v>68</v>
      </c>
      <c r="G13" s="36">
        <v>55</v>
      </c>
      <c r="H13" s="36">
        <v>9</v>
      </c>
      <c r="I13" s="36">
        <f t="shared" si="4"/>
        <v>4.95</v>
      </c>
      <c r="J13" s="36">
        <v>12</v>
      </c>
      <c r="K13" s="36">
        <v>2</v>
      </c>
      <c r="L13" s="36">
        <f t="shared" si="2"/>
        <v>0.24</v>
      </c>
      <c r="M13" s="36">
        <v>1</v>
      </c>
      <c r="N13" s="36">
        <v>0</v>
      </c>
      <c r="O13" s="36">
        <f>M13/100*N13</f>
        <v>0</v>
      </c>
      <c r="P13" s="36">
        <v>15</v>
      </c>
      <c r="Q13" s="36">
        <v>5</v>
      </c>
      <c r="R13" s="36">
        <v>23.8</v>
      </c>
      <c r="S13" s="36">
        <v>5</v>
      </c>
      <c r="T13" s="36">
        <v>0</v>
      </c>
      <c r="U13" s="32">
        <v>0</v>
      </c>
      <c r="V13" s="39">
        <v>100</v>
      </c>
      <c r="W13" s="40">
        <v>100</v>
      </c>
    </row>
    <row r="14" spans="1:23" ht="70.2" thickBot="1" x14ac:dyDescent="0.35">
      <c r="A14" s="49">
        <v>10</v>
      </c>
      <c r="B14" s="36" t="s">
        <v>40</v>
      </c>
      <c r="C14" s="36">
        <v>3</v>
      </c>
      <c r="D14" s="36" t="s">
        <v>85</v>
      </c>
      <c r="E14" s="36">
        <v>20</v>
      </c>
      <c r="F14" s="22" t="s">
        <v>41</v>
      </c>
      <c r="G14" s="36">
        <v>372</v>
      </c>
      <c r="H14" s="36">
        <v>32</v>
      </c>
      <c r="I14" s="36">
        <f>G14/100*H14</f>
        <v>119.04</v>
      </c>
      <c r="J14" s="36">
        <v>76</v>
      </c>
      <c r="K14" s="36">
        <v>36</v>
      </c>
      <c r="L14" s="36">
        <f>J14/100*K14</f>
        <v>27.36</v>
      </c>
      <c r="M14" s="36">
        <v>4</v>
      </c>
      <c r="N14" s="36">
        <v>4</v>
      </c>
      <c r="O14" s="36">
        <f>M14/100*N14</f>
        <v>0.16</v>
      </c>
      <c r="P14" s="36">
        <v>36</v>
      </c>
      <c r="Q14" s="36">
        <v>0</v>
      </c>
      <c r="R14" s="36">
        <f>P14/100*Q14</f>
        <v>0</v>
      </c>
      <c r="S14" s="36">
        <v>20</v>
      </c>
      <c r="T14" s="36">
        <v>0</v>
      </c>
      <c r="U14" s="36">
        <v>0</v>
      </c>
      <c r="V14" s="36">
        <v>91</v>
      </c>
      <c r="W14" s="37">
        <v>92</v>
      </c>
    </row>
    <row r="15" spans="1:23" ht="56.4" thickBot="1" x14ac:dyDescent="0.35">
      <c r="A15" s="50">
        <v>11</v>
      </c>
      <c r="B15" s="36" t="s">
        <v>57</v>
      </c>
      <c r="C15" s="36">
        <v>3</v>
      </c>
      <c r="D15" s="36" t="s">
        <v>58</v>
      </c>
      <c r="E15" s="36">
        <v>7</v>
      </c>
      <c r="F15" s="22" t="s">
        <v>59</v>
      </c>
      <c r="G15" s="36">
        <v>39</v>
      </c>
      <c r="H15" s="36">
        <v>4</v>
      </c>
      <c r="I15" s="36">
        <f t="shared" si="4"/>
        <v>1.56</v>
      </c>
      <c r="J15" s="36">
        <v>11</v>
      </c>
      <c r="K15" s="36">
        <v>3</v>
      </c>
      <c r="L15" s="36">
        <f t="shared" si="2"/>
        <v>0.33</v>
      </c>
      <c r="M15" s="36">
        <v>1</v>
      </c>
      <c r="N15" s="36">
        <v>0</v>
      </c>
      <c r="O15" s="36">
        <v>0</v>
      </c>
      <c r="P15" s="36">
        <v>11</v>
      </c>
      <c r="Q15" s="36">
        <v>0</v>
      </c>
      <c r="R15" s="36">
        <f>P15/100*Q15</f>
        <v>0</v>
      </c>
      <c r="S15" s="36">
        <v>7</v>
      </c>
      <c r="T15" s="36">
        <v>7</v>
      </c>
      <c r="U15" s="36">
        <v>0</v>
      </c>
      <c r="V15" s="36">
        <v>100</v>
      </c>
      <c r="W15" s="36">
        <v>85</v>
      </c>
    </row>
    <row r="16" spans="1:23" ht="101.4" thickBot="1" x14ac:dyDescent="0.35">
      <c r="A16" s="49">
        <v>12</v>
      </c>
      <c r="B16" s="36" t="s">
        <v>49</v>
      </c>
      <c r="C16" s="36">
        <v>1.3</v>
      </c>
      <c r="D16" s="36" t="s">
        <v>77</v>
      </c>
      <c r="E16" s="32">
        <v>6</v>
      </c>
      <c r="F16" s="20" t="s">
        <v>50</v>
      </c>
      <c r="G16" s="32">
        <v>72</v>
      </c>
      <c r="H16" s="32">
        <v>15</v>
      </c>
      <c r="I16" s="32">
        <f t="shared" si="4"/>
        <v>10.799999999999999</v>
      </c>
      <c r="J16" s="36">
        <v>20</v>
      </c>
      <c r="K16" s="36">
        <v>7</v>
      </c>
      <c r="L16" s="36">
        <f t="shared" si="2"/>
        <v>1.4000000000000001</v>
      </c>
      <c r="M16" s="36">
        <v>3</v>
      </c>
      <c r="N16" s="32">
        <v>1</v>
      </c>
      <c r="O16" s="32">
        <f>M16/100*N16</f>
        <v>0.03</v>
      </c>
      <c r="P16" s="32">
        <v>14</v>
      </c>
      <c r="Q16" s="32">
        <v>1</v>
      </c>
      <c r="R16" s="32">
        <f>P16/100*Q16</f>
        <v>0.14000000000000001</v>
      </c>
      <c r="S16" s="32">
        <v>1</v>
      </c>
      <c r="T16" s="32">
        <v>5</v>
      </c>
      <c r="U16" s="32">
        <v>1</v>
      </c>
      <c r="V16" s="32">
        <v>100</v>
      </c>
      <c r="W16" s="33">
        <v>100</v>
      </c>
    </row>
    <row r="17" spans="1:23" ht="70.2" thickBot="1" x14ac:dyDescent="0.35">
      <c r="A17" s="49">
        <v>13</v>
      </c>
      <c r="B17" s="36" t="s">
        <v>45</v>
      </c>
      <c r="C17" s="36" t="s">
        <v>46</v>
      </c>
      <c r="D17" s="36" t="s">
        <v>70</v>
      </c>
      <c r="E17" s="36">
        <v>2</v>
      </c>
      <c r="F17" s="27" t="s">
        <v>109</v>
      </c>
      <c r="G17" s="36">
        <v>105</v>
      </c>
      <c r="H17" s="36">
        <v>15</v>
      </c>
      <c r="I17" s="36">
        <f t="shared" si="4"/>
        <v>15.75</v>
      </c>
      <c r="J17" s="36">
        <v>35</v>
      </c>
      <c r="K17" s="36">
        <v>10</v>
      </c>
      <c r="L17" s="36">
        <f t="shared" si="2"/>
        <v>3.5</v>
      </c>
      <c r="M17" s="36">
        <v>2</v>
      </c>
      <c r="N17" s="36">
        <v>2</v>
      </c>
      <c r="O17" s="36">
        <f>M17/100*N17</f>
        <v>0.04</v>
      </c>
      <c r="P17" s="36">
        <v>26</v>
      </c>
      <c r="Q17" s="36">
        <v>14</v>
      </c>
      <c r="R17" s="36">
        <f>P17/100*Q17</f>
        <v>3.64</v>
      </c>
      <c r="S17" s="36">
        <v>14</v>
      </c>
      <c r="T17" s="36">
        <v>2</v>
      </c>
      <c r="U17" s="36">
        <v>3</v>
      </c>
      <c r="V17" s="39">
        <v>84</v>
      </c>
      <c r="W17" s="40" t="s">
        <v>110</v>
      </c>
    </row>
    <row r="18" spans="1:23" ht="56.4" thickBot="1" x14ac:dyDescent="0.35">
      <c r="A18" s="49">
        <v>1</v>
      </c>
      <c r="B18" s="36" t="s">
        <v>47</v>
      </c>
      <c r="C18" s="36" t="s">
        <v>48</v>
      </c>
      <c r="D18" s="36" t="s">
        <v>73</v>
      </c>
      <c r="E18" s="36">
        <v>2</v>
      </c>
      <c r="F18" s="20" t="s">
        <v>69</v>
      </c>
      <c r="G18" s="36">
        <v>33</v>
      </c>
      <c r="H18" s="36">
        <v>5</v>
      </c>
      <c r="I18" s="36">
        <v>15.15</v>
      </c>
      <c r="J18" s="36">
        <v>16</v>
      </c>
      <c r="K18" s="36">
        <v>5</v>
      </c>
      <c r="L18" s="36">
        <v>31.25</v>
      </c>
      <c r="M18" s="36">
        <v>1</v>
      </c>
      <c r="N18" s="36">
        <v>1</v>
      </c>
      <c r="O18" s="36">
        <v>100</v>
      </c>
      <c r="P18" s="36">
        <v>9</v>
      </c>
      <c r="Q18" s="36">
        <v>1</v>
      </c>
      <c r="R18" s="36">
        <v>11</v>
      </c>
      <c r="S18" s="36">
        <v>2</v>
      </c>
      <c r="T18" s="36">
        <v>10</v>
      </c>
      <c r="U18" s="36">
        <v>0</v>
      </c>
      <c r="V18" s="36">
        <v>93</v>
      </c>
      <c r="W18" s="37">
        <v>100</v>
      </c>
    </row>
    <row r="19" spans="1:23" ht="70.2" thickBot="1" x14ac:dyDescent="0.35">
      <c r="A19" s="49">
        <v>15</v>
      </c>
      <c r="B19" s="36" t="s">
        <v>33</v>
      </c>
      <c r="C19" s="39" t="s">
        <v>106</v>
      </c>
      <c r="D19" s="36" t="s">
        <v>31</v>
      </c>
      <c r="E19" s="36">
        <v>3</v>
      </c>
      <c r="F19" s="20" t="s">
        <v>32</v>
      </c>
      <c r="G19" s="36">
        <v>51</v>
      </c>
      <c r="H19" s="41">
        <v>15</v>
      </c>
      <c r="I19" s="36">
        <f>G19/100*H19</f>
        <v>7.65</v>
      </c>
      <c r="J19" s="36">
        <v>0</v>
      </c>
      <c r="K19" s="36">
        <v>0</v>
      </c>
      <c r="L19" s="36">
        <f>J19/100*K19</f>
        <v>0</v>
      </c>
      <c r="M19" s="36">
        <v>2</v>
      </c>
      <c r="N19" s="36">
        <v>2</v>
      </c>
      <c r="O19" s="36">
        <f>M19/N19*100</f>
        <v>100</v>
      </c>
      <c r="P19" s="36">
        <v>23</v>
      </c>
      <c r="Q19" s="36">
        <v>0</v>
      </c>
      <c r="R19" s="36">
        <f>P19/100*Q19</f>
        <v>0</v>
      </c>
      <c r="S19" s="36">
        <v>2</v>
      </c>
      <c r="T19" s="36">
        <v>0</v>
      </c>
      <c r="U19" s="36">
        <v>2</v>
      </c>
      <c r="V19" s="36">
        <v>100</v>
      </c>
      <c r="W19" s="37">
        <v>100</v>
      </c>
    </row>
    <row r="20" spans="1:23" ht="97.8" thickBot="1" x14ac:dyDescent="0.35">
      <c r="A20" s="49">
        <v>16</v>
      </c>
      <c r="B20" s="36" t="s">
        <v>74</v>
      </c>
      <c r="C20" s="36" t="s">
        <v>52</v>
      </c>
      <c r="D20" s="36" t="s">
        <v>75</v>
      </c>
      <c r="E20" s="36">
        <v>2</v>
      </c>
      <c r="F20" s="20" t="s">
        <v>76</v>
      </c>
      <c r="G20" s="36">
        <v>707</v>
      </c>
      <c r="H20" s="36">
        <v>49</v>
      </c>
      <c r="I20" s="36">
        <f>G20/100*H20</f>
        <v>346.43</v>
      </c>
      <c r="J20" s="36">
        <v>87</v>
      </c>
      <c r="K20" s="36">
        <v>4</v>
      </c>
      <c r="L20" s="36">
        <f>J20/100*K20</f>
        <v>3.48</v>
      </c>
      <c r="M20" s="36">
        <v>4</v>
      </c>
      <c r="N20" s="36">
        <v>4</v>
      </c>
      <c r="O20" s="36">
        <f>M20/100*N20</f>
        <v>0.16</v>
      </c>
      <c r="P20" s="36">
        <v>22</v>
      </c>
      <c r="Q20" s="36">
        <v>1</v>
      </c>
      <c r="R20" s="36">
        <f>P20/100*Q20</f>
        <v>0.22</v>
      </c>
      <c r="S20" s="36">
        <v>4</v>
      </c>
      <c r="T20" s="36">
        <v>0</v>
      </c>
      <c r="U20" s="36">
        <v>0</v>
      </c>
      <c r="V20" s="36">
        <v>96.7</v>
      </c>
      <c r="W20" s="37">
        <v>97</v>
      </c>
    </row>
    <row r="21" spans="1:23" ht="97.2" x14ac:dyDescent="0.3">
      <c r="A21" s="47">
        <v>17</v>
      </c>
      <c r="B21" s="36" t="s">
        <v>108</v>
      </c>
      <c r="C21" s="42">
        <v>3</v>
      </c>
      <c r="D21" s="42" t="s">
        <v>111</v>
      </c>
      <c r="E21" s="42">
        <v>2</v>
      </c>
      <c r="F21" s="34" t="s">
        <v>107</v>
      </c>
      <c r="G21" s="42">
        <v>561</v>
      </c>
      <c r="H21" s="42">
        <v>11</v>
      </c>
      <c r="I21" s="42">
        <f>G21/100*H21</f>
        <v>61.71</v>
      </c>
      <c r="J21" s="42">
        <v>272</v>
      </c>
      <c r="K21" s="42">
        <v>5</v>
      </c>
      <c r="L21" s="42">
        <f>J21/100*K21</f>
        <v>13.600000000000001</v>
      </c>
      <c r="M21" s="42">
        <v>2</v>
      </c>
      <c r="N21" s="42">
        <v>2</v>
      </c>
      <c r="O21" s="42">
        <f>M21/100*N21</f>
        <v>0.04</v>
      </c>
      <c r="P21" s="42">
        <v>13</v>
      </c>
      <c r="Q21" s="42">
        <v>5</v>
      </c>
      <c r="R21" s="42">
        <f>P21/100*Q21</f>
        <v>0.65</v>
      </c>
      <c r="S21" s="42">
        <v>5</v>
      </c>
      <c r="T21" s="42">
        <v>0</v>
      </c>
      <c r="U21" s="42">
        <v>0</v>
      </c>
      <c r="V21" s="42">
        <v>97</v>
      </c>
      <c r="W21" s="43">
        <v>96</v>
      </c>
    </row>
    <row r="22" spans="1:23" x14ac:dyDescent="0.3">
      <c r="A22" s="26"/>
      <c r="B22" s="51" t="s">
        <v>113</v>
      </c>
      <c r="C22" s="26"/>
      <c r="D22" s="26"/>
      <c r="E22" s="26">
        <v>95</v>
      </c>
      <c r="F22" s="26"/>
      <c r="G22" s="26">
        <f>SUM(G5:G19)</f>
        <v>1926</v>
      </c>
      <c r="H22" s="26">
        <f>SUM(H5:H19)</f>
        <v>217</v>
      </c>
      <c r="I22" s="26"/>
      <c r="J22" s="26">
        <f>SUM(J5:J19)</f>
        <v>372</v>
      </c>
      <c r="K22" s="26">
        <f>SUM(K5:K19)</f>
        <v>120</v>
      </c>
      <c r="L22" s="26">
        <f>J22/100*K22</f>
        <v>446.40000000000003</v>
      </c>
      <c r="M22" s="26">
        <v>34</v>
      </c>
      <c r="N22" s="26">
        <v>23</v>
      </c>
      <c r="O22" s="26"/>
      <c r="P22" s="26">
        <f>SUM(P5:P19)</f>
        <v>319</v>
      </c>
      <c r="Q22" s="26">
        <f>SUM(Q5:Q19)</f>
        <v>91</v>
      </c>
      <c r="R22" s="26"/>
      <c r="S22" s="26">
        <f>SUM(S5:S21)</f>
        <v>134</v>
      </c>
      <c r="T22" s="26">
        <f>SUM(T5:T21)</f>
        <v>34</v>
      </c>
      <c r="U22" s="26">
        <f>SUM(U5:U21)</f>
        <v>22</v>
      </c>
      <c r="V22" s="26"/>
      <c r="W22" s="26"/>
    </row>
    <row r="24" spans="1:23" x14ac:dyDescent="0.3">
      <c r="A24" s="5"/>
      <c r="B24" s="5"/>
      <c r="C24" s="5"/>
      <c r="D24" s="5"/>
    </row>
    <row r="25" spans="1:23" x14ac:dyDescent="0.3">
      <c r="A25" s="5"/>
      <c r="B25" s="5"/>
      <c r="C25" s="5"/>
      <c r="D25" s="5"/>
    </row>
  </sheetData>
  <mergeCells count="2">
    <mergeCell ref="A2:W2"/>
    <mergeCell ref="V1:W1"/>
  </mergeCells>
  <hyperlinks>
    <hyperlink ref="F6" r:id="rId1"/>
    <hyperlink ref="F16" r:id="rId2"/>
    <hyperlink ref="F13" r:id="rId3"/>
    <hyperlink ref="F18" r:id="rId4"/>
    <hyperlink ref="F20" r:id="rId5"/>
    <hyperlink ref="F8" r:id="rId6"/>
    <hyperlink ref="F11" r:id="rId7"/>
    <hyperlink ref="F15" r:id="rId8"/>
    <hyperlink ref="F10" r:id="rId9"/>
    <hyperlink ref="F12" r:id="rId10"/>
    <hyperlink ref="F19" r:id="rId11"/>
    <hyperlink ref="F7" r:id="rId12"/>
    <hyperlink ref="F9" r:id="rId13"/>
    <hyperlink ref="F5" r:id="rId14"/>
    <hyperlink ref="F21" r:id="rId15"/>
    <hyperlink ref="F17" r:id="rId16"/>
    <hyperlink ref="F14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7" workbookViewId="0">
      <selection activeCell="C5" sqref="C5"/>
    </sheetView>
  </sheetViews>
  <sheetFormatPr defaultRowHeight="14.4" x14ac:dyDescent="0.3"/>
  <cols>
    <col min="2" max="2" width="40.5546875" customWidth="1"/>
    <col min="3" max="3" width="94.6640625" bestFit="1" customWidth="1"/>
  </cols>
  <sheetData>
    <row r="1" spans="1:3" ht="42" x14ac:dyDescent="0.3">
      <c r="C1" s="7" t="s">
        <v>30</v>
      </c>
    </row>
    <row r="2" spans="1:3" ht="17.399999999999999" x14ac:dyDescent="0.3">
      <c r="A2" s="53" t="s">
        <v>6</v>
      </c>
      <c r="B2" s="53"/>
      <c r="C2" s="53"/>
    </row>
    <row r="3" spans="1:3" ht="15" thickBot="1" x14ac:dyDescent="0.35">
      <c r="A3" s="5"/>
      <c r="B3" s="5"/>
      <c r="C3" s="5"/>
    </row>
    <row r="4" spans="1:3" ht="42" x14ac:dyDescent="0.3">
      <c r="A4" s="5"/>
      <c r="B4" s="8" t="s">
        <v>3</v>
      </c>
      <c r="C4" s="9">
        <v>236</v>
      </c>
    </row>
    <row r="5" spans="1:3" ht="28.2" x14ac:dyDescent="0.3">
      <c r="A5" s="5"/>
      <c r="B5" s="10" t="s">
        <v>5</v>
      </c>
      <c r="C5" s="11">
        <v>12</v>
      </c>
    </row>
    <row r="6" spans="1:3" ht="28.8" thickBot="1" x14ac:dyDescent="0.35">
      <c r="A6" s="5"/>
      <c r="B6" s="12" t="s">
        <v>19</v>
      </c>
      <c r="C6" s="13">
        <f>C4/100*C5</f>
        <v>28.32</v>
      </c>
    </row>
    <row r="7" spans="1:3" x14ac:dyDescent="0.3">
      <c r="A7" s="5"/>
      <c r="B7" s="5"/>
      <c r="C7" s="5"/>
    </row>
    <row r="8" spans="1:3" ht="17.399999999999999" x14ac:dyDescent="0.3">
      <c r="A8" s="55" t="s">
        <v>7</v>
      </c>
      <c r="B8" s="56"/>
      <c r="C8" s="56"/>
    </row>
    <row r="9" spans="1:3" ht="15" thickBot="1" x14ac:dyDescent="0.35">
      <c r="A9" s="5"/>
      <c r="B9" s="5"/>
      <c r="C9" s="5"/>
    </row>
    <row r="10" spans="1:3" ht="33" customHeight="1" x14ac:dyDescent="0.3">
      <c r="A10" s="14" t="s">
        <v>1</v>
      </c>
      <c r="B10" s="15" t="s">
        <v>2</v>
      </c>
      <c r="C10" s="16" t="s">
        <v>4</v>
      </c>
    </row>
    <row r="11" spans="1:3" ht="33" customHeight="1" x14ac:dyDescent="0.3">
      <c r="A11" s="17">
        <v>1</v>
      </c>
      <c r="B11" s="4" t="s">
        <v>34</v>
      </c>
      <c r="C11" s="18" t="s">
        <v>37</v>
      </c>
    </row>
    <row r="12" spans="1:3" ht="33" customHeight="1" x14ac:dyDescent="0.3">
      <c r="A12" s="17">
        <v>2</v>
      </c>
      <c r="B12" s="4" t="s">
        <v>35</v>
      </c>
      <c r="C12" s="18" t="s">
        <v>36</v>
      </c>
    </row>
    <row r="13" spans="1:3" ht="33" customHeight="1" x14ac:dyDescent="0.3">
      <c r="A13" s="17">
        <v>3</v>
      </c>
      <c r="B13" s="4" t="s">
        <v>86</v>
      </c>
      <c r="C13" s="18" t="s">
        <v>89</v>
      </c>
    </row>
    <row r="14" spans="1:3" ht="33" customHeight="1" x14ac:dyDescent="0.3">
      <c r="A14" s="17">
        <v>4</v>
      </c>
      <c r="B14" s="4" t="s">
        <v>87</v>
      </c>
      <c r="C14" s="18" t="s">
        <v>90</v>
      </c>
    </row>
    <row r="15" spans="1:3" ht="33" customHeight="1" x14ac:dyDescent="0.3">
      <c r="A15" s="17">
        <v>5</v>
      </c>
      <c r="B15" s="4" t="s">
        <v>88</v>
      </c>
      <c r="C15" s="18" t="s">
        <v>91</v>
      </c>
    </row>
    <row r="16" spans="1:3" ht="33" customHeight="1" x14ac:dyDescent="0.3">
      <c r="A16" s="28">
        <v>6</v>
      </c>
      <c r="B16" s="4" t="s">
        <v>92</v>
      </c>
      <c r="C16" s="18" t="s">
        <v>98</v>
      </c>
    </row>
    <row r="17" spans="1:3" ht="19.2" customHeight="1" x14ac:dyDescent="0.3">
      <c r="A17" s="26">
        <v>7</v>
      </c>
      <c r="B17" s="23" t="s">
        <v>93</v>
      </c>
      <c r="C17" s="18" t="s">
        <v>112</v>
      </c>
    </row>
    <row r="18" spans="1:3" ht="20.399999999999999" customHeight="1" x14ac:dyDescent="0.3">
      <c r="A18" s="26">
        <v>8</v>
      </c>
      <c r="B18" s="23" t="s">
        <v>94</v>
      </c>
      <c r="C18" s="18" t="s">
        <v>99</v>
      </c>
    </row>
    <row r="19" spans="1:3" ht="28.2" x14ac:dyDescent="0.3">
      <c r="A19" s="26">
        <v>9</v>
      </c>
      <c r="B19" s="23" t="s">
        <v>95</v>
      </c>
      <c r="C19" s="18" t="s">
        <v>100</v>
      </c>
    </row>
    <row r="20" spans="1:3" ht="23.4" customHeight="1" thickBot="1" x14ac:dyDescent="0.35">
      <c r="A20" s="26">
        <v>10</v>
      </c>
      <c r="B20" s="23" t="s">
        <v>96</v>
      </c>
      <c r="C20" s="19" t="s">
        <v>101</v>
      </c>
    </row>
    <row r="21" spans="1:3" ht="21" customHeight="1" x14ac:dyDescent="0.3">
      <c r="A21" s="30">
        <v>11</v>
      </c>
      <c r="B21" s="25" t="s">
        <v>97</v>
      </c>
      <c r="C21" s="29" t="s">
        <v>102</v>
      </c>
    </row>
    <row r="22" spans="1:3" ht="28.2" x14ac:dyDescent="0.3">
      <c r="A22" s="26">
        <v>12</v>
      </c>
      <c r="B22" s="31" t="s">
        <v>104</v>
      </c>
      <c r="C22" s="31" t="s">
        <v>105</v>
      </c>
    </row>
  </sheetData>
  <mergeCells count="2">
    <mergeCell ref="A2:C2"/>
    <mergeCell ref="A8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статистика</vt:lpstr>
      <vt:lpstr>Сведения о предприятиях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2021-08-13T12:42:28Z</dcterms:modified>
</cp:coreProperties>
</file>